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2\SharePoint\Western North Dakota Synod Te - Cal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5" i="1" l="1"/>
  <c r="B6" i="1" s="1"/>
  <c r="F4" i="1"/>
  <c r="F7" i="1"/>
  <c r="B31" i="1"/>
  <c r="F8" i="1" s="1"/>
  <c r="F5" i="1" l="1"/>
  <c r="F10" i="1" s="1"/>
  <c r="B7" i="1"/>
  <c r="B14" i="1" s="1"/>
</calcChain>
</file>

<file path=xl/sharedStrings.xml><?xml version="1.0" encoding="utf-8"?>
<sst xmlns="http://schemas.openxmlformats.org/spreadsheetml/2006/main" count="34" uniqueCount="33">
  <si>
    <t>Fair Rental Value of the parsonage (1 years rent)</t>
  </si>
  <si>
    <t>Step 1:  Annual Defined Compensation</t>
  </si>
  <si>
    <t>Step 5: Total Pastoral Expense</t>
  </si>
  <si>
    <t>1. Base Salary</t>
  </si>
  <si>
    <t>2. Social Security Allowance</t>
  </si>
  <si>
    <t>3. Total Salary</t>
  </si>
  <si>
    <r>
      <t xml:space="preserve">4. 30% of line 3 
</t>
    </r>
    <r>
      <rPr>
        <i/>
        <sz val="11"/>
        <color theme="1"/>
        <rFont val="Calibri"/>
        <family val="2"/>
        <scheme val="minor"/>
      </rPr>
      <t>This is not a direct cost to the congregation, and is only used to figure ELCA pension and benefits costs</t>
    </r>
  </si>
  <si>
    <t>4. ELCA Pension &amp; Benefits</t>
  </si>
  <si>
    <t>5. Other Congregational Expenses</t>
  </si>
  <si>
    <t>Total Expense</t>
  </si>
  <si>
    <r>
      <t xml:space="preserve">5. Household funishings or utility allowance
</t>
    </r>
    <r>
      <rPr>
        <i/>
        <sz val="11"/>
        <color theme="1"/>
        <rFont val="Calibri"/>
        <family val="2"/>
        <scheme val="minor"/>
      </rPr>
      <t>(only if parsonage is provided, and Pastor pays bills directly)</t>
    </r>
  </si>
  <si>
    <r>
      <t xml:space="preserve">Annual Defined Compensation </t>
    </r>
    <r>
      <rPr>
        <i/>
        <sz val="11"/>
        <color theme="1"/>
        <rFont val="Calibri"/>
        <family val="2"/>
        <scheme val="minor"/>
      </rPr>
      <t>for figuring ELCA Pension and Benefits Costs</t>
    </r>
  </si>
  <si>
    <t>Contact Portico Benefit Services to obtain current contribution rates, and enter the amount in the box at right.  You may contact portico by calling 1-800-352-2876 or visit their website at www.porticobenefits.org.  Also, be aware that there are minimum and maximum amounts charged for the medical portion.  Remember to ask for those figures when calling.</t>
  </si>
  <si>
    <t>Step 4: Other Congregational Expenses</t>
  </si>
  <si>
    <t>1. Travel Expense</t>
  </si>
  <si>
    <t>2. Professional Expense</t>
  </si>
  <si>
    <t>3. Meeting Expense</t>
  </si>
  <si>
    <t>4. Continuing Education ($1,000 minimum)</t>
  </si>
  <si>
    <t>5. Additional Compensation (additional pension, etc.)</t>
  </si>
  <si>
    <t>6. Other (misc.)</t>
  </si>
  <si>
    <t>Total Other Expenses</t>
  </si>
  <si>
    <t>Housing Allowance Calculator</t>
  </si>
  <si>
    <r>
      <t>Cost of average home in your community
(</t>
    </r>
    <r>
      <rPr>
        <i/>
        <sz val="11"/>
        <color theme="1"/>
        <rFont val="Calibri"/>
        <family val="2"/>
        <scheme val="minor"/>
      </rPr>
      <t>contact a local realtor)</t>
    </r>
  </si>
  <si>
    <r>
      <t xml:space="preserve">Monthly Mortgage 
</t>
    </r>
    <r>
      <rPr>
        <i/>
        <sz val="11"/>
        <color theme="1"/>
        <rFont val="Calibri"/>
        <family val="2"/>
        <scheme val="minor"/>
      </rPr>
      <t>(based on a 30-year mortgage at current Interest Rate)</t>
    </r>
  </si>
  <si>
    <r>
      <t>Cost of monthly utilities
(</t>
    </r>
    <r>
      <rPr>
        <i/>
        <sz val="11"/>
        <color theme="1"/>
        <rFont val="Calibri"/>
        <family val="2"/>
        <scheme val="minor"/>
      </rPr>
      <t>electricity, natural gas, phone, garbage, water and internet.)</t>
    </r>
  </si>
  <si>
    <t>Total Monthly Housing Allowance Payment</t>
  </si>
  <si>
    <t xml:space="preserve">Annual Total Housing Allowance </t>
  </si>
  <si>
    <r>
      <t xml:space="preserve">Step 2:  Housing Equity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Paid to Portico</t>
    </r>
    <r>
      <rPr>
        <sz val="11"/>
        <color theme="1"/>
        <rFont val="Calibri"/>
        <family val="2"/>
        <scheme val="minor"/>
      </rPr>
      <t>)</t>
    </r>
  </si>
  <si>
    <r>
      <t xml:space="preserve">3. Housing Equity     </t>
    </r>
    <r>
      <rPr>
        <sz val="8"/>
        <color theme="1"/>
        <rFont val="Calibri"/>
        <family val="2"/>
        <scheme val="minor"/>
      </rPr>
      <t>(</t>
    </r>
    <r>
      <rPr>
        <i/>
        <sz val="8"/>
        <color theme="1"/>
        <rFont val="Calibri"/>
        <family val="2"/>
        <scheme val="minor"/>
      </rPr>
      <t>Included in Portico figure below)</t>
    </r>
  </si>
  <si>
    <r>
      <t xml:space="preserve">Step 3: ELCA Pension and Benefits </t>
    </r>
    <r>
      <rPr>
        <i/>
        <sz val="11"/>
        <color theme="1"/>
        <rFont val="Calibri"/>
        <family val="2"/>
        <scheme val="minor"/>
      </rPr>
      <t>(includes Housing Equity)</t>
    </r>
  </si>
  <si>
    <t>4% of cash Salary (annual amount)</t>
  </si>
  <si>
    <t>Monthly payment to enter into Portico Calculator as Flat Rate</t>
  </si>
  <si>
    <r>
      <t xml:space="preserve">2. Social Security Allowance </t>
    </r>
    <r>
      <rPr>
        <i/>
        <sz val="9"/>
        <color theme="1"/>
        <rFont val="Calibri"/>
        <family val="2"/>
        <scheme val="minor"/>
      </rPr>
      <t>(7.65% of salary + housing)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</si>
</sst>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3" xfId="0" applyBorder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3" borderId="0" xfId="0" applyFill="1" applyBorder="1"/>
    <xf numFmtId="0" fontId="0" fillId="3" borderId="4" xfId="0" applyFill="1" applyBorder="1"/>
    <xf numFmtId="0" fontId="1" fillId="3" borderId="6" xfId="0" applyFont="1" applyFill="1" applyBorder="1"/>
    <xf numFmtId="0" fontId="0" fillId="3" borderId="10" xfId="0" applyFill="1" applyBorder="1"/>
    <xf numFmtId="0" fontId="0" fillId="3" borderId="0" xfId="0" applyFill="1"/>
    <xf numFmtId="0" fontId="1" fillId="3" borderId="4" xfId="0" applyFont="1" applyFill="1" applyBorder="1"/>
    <xf numFmtId="0" fontId="3" fillId="0" borderId="11" xfId="0" applyFont="1" applyBorder="1" applyAlignment="1">
      <alignment horizontal="right"/>
    </xf>
    <xf numFmtId="0" fontId="0" fillId="4" borderId="1" xfId="0" applyFill="1" applyBorder="1"/>
    <xf numFmtId="0" fontId="0" fillId="0" borderId="0" xfId="0" applyAlignment="1">
      <alignment horizontal="left" vertical="top" wrapText="1"/>
    </xf>
    <xf numFmtId="3" fontId="0" fillId="2" borderId="1" xfId="0" applyNumberFormat="1" applyFill="1" applyBorder="1"/>
    <xf numFmtId="2" fontId="1" fillId="0" borderId="2" xfId="0" applyNumberFormat="1" applyFont="1" applyBorder="1"/>
    <xf numFmtId="2" fontId="0" fillId="0" borderId="0" xfId="0" applyNumberFormat="1" applyBorder="1"/>
    <xf numFmtId="2" fontId="0" fillId="0" borderId="6" xfId="0" applyNumberFormat="1" applyBorder="1"/>
    <xf numFmtId="2" fontId="4" fillId="0" borderId="8" xfId="0" applyNumberFormat="1" applyFont="1" applyBorder="1"/>
    <xf numFmtId="4" fontId="1" fillId="2" borderId="1" xfId="0" applyNumberFormat="1" applyFont="1" applyFill="1" applyBorder="1"/>
    <xf numFmtId="0" fontId="7" fillId="0" borderId="5" xfId="0" applyFont="1" applyBorder="1"/>
    <xf numFmtId="0" fontId="8" fillId="0" borderId="5" xfId="0" applyFont="1" applyBorder="1"/>
    <xf numFmtId="0" fontId="1" fillId="3" borderId="0" xfId="0" applyFont="1" applyFill="1" applyBorder="1"/>
    <xf numFmtId="0" fontId="2" fillId="0" borderId="0" xfId="0" applyFont="1" applyBorder="1"/>
    <xf numFmtId="2" fontId="0" fillId="2" borderId="1" xfId="0" applyNumberFormat="1" applyFill="1" applyBorder="1"/>
    <xf numFmtId="2" fontId="1" fillId="0" borderId="0" xfId="0" applyNumberFormat="1" applyFont="1" applyBorder="1"/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view="pageLayout" zoomScaleNormal="100" zoomScaleSheetLayoutView="100" workbookViewId="0">
      <selection activeCell="A7" sqref="A7:A10"/>
    </sheetView>
  </sheetViews>
  <sheetFormatPr defaultRowHeight="15" x14ac:dyDescent="0.25"/>
  <cols>
    <col min="1" max="1" width="44.7109375" customWidth="1"/>
    <col min="2" max="2" width="10.85546875" customWidth="1"/>
    <col min="3" max="3" width="1.7109375" style="19" customWidth="1"/>
    <col min="4" max="4" width="3.140625" customWidth="1"/>
    <col min="5" max="5" width="23.5703125" customWidth="1"/>
    <col min="6" max="6" width="12" customWidth="1"/>
  </cols>
  <sheetData>
    <row r="1" spans="1:6" x14ac:dyDescent="0.25">
      <c r="A1" s="1" t="s">
        <v>0</v>
      </c>
      <c r="B1" s="24"/>
      <c r="C1" s="15"/>
    </row>
    <row r="3" spans="1:6" x14ac:dyDescent="0.25">
      <c r="A3" s="4" t="s">
        <v>1</v>
      </c>
      <c r="B3" s="3"/>
      <c r="C3" s="16"/>
      <c r="E3" s="4" t="s">
        <v>2</v>
      </c>
      <c r="F3" s="5"/>
    </row>
    <row r="4" spans="1:6" ht="18" customHeight="1" x14ac:dyDescent="0.25">
      <c r="A4" s="6" t="s">
        <v>3</v>
      </c>
      <c r="B4" s="34"/>
      <c r="C4" s="14"/>
      <c r="E4" s="30" t="s">
        <v>3</v>
      </c>
      <c r="F4" s="27">
        <f>B4</f>
        <v>0</v>
      </c>
    </row>
    <row r="5" spans="1:6" ht="15" customHeight="1" x14ac:dyDescent="0.25">
      <c r="A5" s="6" t="s">
        <v>32</v>
      </c>
      <c r="B5" s="26">
        <f>0.0765*(B4+B1)</f>
        <v>0</v>
      </c>
      <c r="C5" s="14"/>
      <c r="E5" s="30" t="s">
        <v>4</v>
      </c>
      <c r="F5" s="27">
        <f>B5</f>
        <v>0</v>
      </c>
    </row>
    <row r="6" spans="1:6" x14ac:dyDescent="0.25">
      <c r="A6" s="9" t="s">
        <v>5</v>
      </c>
      <c r="B6" s="25">
        <f>SUM(B4:B5)</f>
        <v>0</v>
      </c>
      <c r="C6" s="17"/>
      <c r="E6" s="30" t="s">
        <v>28</v>
      </c>
      <c r="F6" s="7"/>
    </row>
    <row r="7" spans="1:6" ht="19.5" customHeight="1" x14ac:dyDescent="0.25">
      <c r="A7" s="40" t="s">
        <v>6</v>
      </c>
      <c r="B7" s="26">
        <f>0.3*B6</f>
        <v>0</v>
      </c>
      <c r="C7" s="14"/>
      <c r="E7" s="30" t="s">
        <v>7</v>
      </c>
      <c r="F7" s="27">
        <f>B21</f>
        <v>0</v>
      </c>
    </row>
    <row r="8" spans="1:6" x14ac:dyDescent="0.25">
      <c r="A8" s="40"/>
      <c r="B8" s="8"/>
      <c r="C8" s="14"/>
      <c r="E8" s="39" t="s">
        <v>8</v>
      </c>
      <c r="F8" s="27">
        <f>B31</f>
        <v>0</v>
      </c>
    </row>
    <row r="9" spans="1:6" x14ac:dyDescent="0.25">
      <c r="A9" s="40"/>
      <c r="B9" s="8"/>
      <c r="C9" s="14"/>
      <c r="E9" s="39"/>
      <c r="F9" s="7"/>
    </row>
    <row r="10" spans="1:6" ht="18.75" x14ac:dyDescent="0.3">
      <c r="A10" s="40"/>
      <c r="B10" s="8"/>
      <c r="C10" s="14"/>
      <c r="E10" s="21" t="s">
        <v>9</v>
      </c>
      <c r="F10" s="28">
        <f>SUM(F4:F9)</f>
        <v>0</v>
      </c>
    </row>
    <row r="11" spans="1:6" ht="15.75" customHeight="1" x14ac:dyDescent="0.25">
      <c r="A11" s="38" t="s">
        <v>10</v>
      </c>
      <c r="B11" s="34">
        <v>0</v>
      </c>
      <c r="C11" s="14"/>
    </row>
    <row r="12" spans="1:6" ht="18" customHeight="1" x14ac:dyDescent="0.25">
      <c r="A12" s="38"/>
      <c r="B12" s="8"/>
      <c r="C12" s="14"/>
    </row>
    <row r="13" spans="1:6" ht="16.5" customHeight="1" x14ac:dyDescent="0.25">
      <c r="A13" s="38"/>
      <c r="B13" s="8"/>
      <c r="C13" s="14"/>
    </row>
    <row r="14" spans="1:6" x14ac:dyDescent="0.25">
      <c r="A14" s="36" t="s">
        <v>11</v>
      </c>
      <c r="B14" s="25">
        <f>SUM(B6:B11)</f>
        <v>0</v>
      </c>
      <c r="C14" s="20"/>
    </row>
    <row r="15" spans="1:6" x14ac:dyDescent="0.25">
      <c r="A15" s="37"/>
      <c r="B15" s="8"/>
      <c r="C15" s="14"/>
    </row>
    <row r="16" spans="1:6" x14ac:dyDescent="0.25">
      <c r="A16" s="6"/>
      <c r="B16" s="8"/>
      <c r="C16" s="14"/>
    </row>
    <row r="17" spans="1:3" x14ac:dyDescent="0.25">
      <c r="A17" s="4" t="s">
        <v>27</v>
      </c>
      <c r="B17" s="3"/>
      <c r="C17" s="16"/>
    </row>
    <row r="18" spans="1:3" x14ac:dyDescent="0.25">
      <c r="A18" s="6" t="s">
        <v>30</v>
      </c>
      <c r="B18" s="32">
        <f>0.04*B4</f>
        <v>0</v>
      </c>
      <c r="C18" s="17"/>
    </row>
    <row r="19" spans="1:3" x14ac:dyDescent="0.25">
      <c r="A19" s="31" t="s">
        <v>31</v>
      </c>
      <c r="B19" s="33">
        <f>(0.04*B4)/12</f>
        <v>0</v>
      </c>
      <c r="C19" s="14"/>
    </row>
    <row r="20" spans="1:3" x14ac:dyDescent="0.25">
      <c r="A20" s="4" t="s">
        <v>29</v>
      </c>
      <c r="B20" s="3"/>
      <c r="C20" s="16"/>
    </row>
    <row r="21" spans="1:3" ht="15" customHeight="1" x14ac:dyDescent="0.25">
      <c r="A21" s="38" t="s">
        <v>12</v>
      </c>
      <c r="B21" s="29"/>
      <c r="C21" s="17"/>
    </row>
    <row r="22" spans="1:3" ht="103.5" customHeight="1" x14ac:dyDescent="0.25">
      <c r="A22" s="38"/>
      <c r="B22" s="8"/>
      <c r="C22" s="14"/>
    </row>
    <row r="23" spans="1:3" x14ac:dyDescent="0.25">
      <c r="A23" s="6"/>
      <c r="B23" s="8"/>
      <c r="C23" s="14"/>
    </row>
    <row r="24" spans="1:3" x14ac:dyDescent="0.25">
      <c r="A24" s="4" t="s">
        <v>13</v>
      </c>
      <c r="B24" s="3"/>
      <c r="C24" s="16"/>
    </row>
    <row r="25" spans="1:3" x14ac:dyDescent="0.25">
      <c r="A25" s="6" t="s">
        <v>14</v>
      </c>
      <c r="B25" s="2"/>
      <c r="C25" s="14"/>
    </row>
    <row r="26" spans="1:3" x14ac:dyDescent="0.25">
      <c r="A26" s="10" t="s">
        <v>15</v>
      </c>
      <c r="B26" s="2"/>
      <c r="C26" s="14"/>
    </row>
    <row r="27" spans="1:3" x14ac:dyDescent="0.25">
      <c r="A27" s="6" t="s">
        <v>16</v>
      </c>
      <c r="B27" s="34"/>
      <c r="C27" s="14"/>
    </row>
    <row r="28" spans="1:3" x14ac:dyDescent="0.25">
      <c r="A28" s="6" t="s">
        <v>17</v>
      </c>
      <c r="B28" s="34"/>
      <c r="C28" s="14"/>
    </row>
    <row r="29" spans="1:3" x14ac:dyDescent="0.25">
      <c r="A29" s="6" t="s">
        <v>18</v>
      </c>
      <c r="B29" s="22"/>
      <c r="C29" s="14"/>
    </row>
    <row r="30" spans="1:3" x14ac:dyDescent="0.25">
      <c r="A30" s="6" t="s">
        <v>19</v>
      </c>
      <c r="B30" s="2"/>
      <c r="C30" s="14"/>
    </row>
    <row r="31" spans="1:3" x14ac:dyDescent="0.25">
      <c r="A31" s="11" t="s">
        <v>20</v>
      </c>
      <c r="B31" s="35">
        <f>SUM(B23:B30)</f>
        <v>0</v>
      </c>
      <c r="C31" s="17"/>
    </row>
    <row r="32" spans="1:3" x14ac:dyDescent="0.25">
      <c r="A32" s="12"/>
      <c r="B32" s="13"/>
      <c r="C32" s="18"/>
    </row>
  </sheetData>
  <mergeCells count="5">
    <mergeCell ref="A14:A15"/>
    <mergeCell ref="A21:A22"/>
    <mergeCell ref="E8:E9"/>
    <mergeCell ref="A7:A10"/>
    <mergeCell ref="A11:A13"/>
  </mergeCells>
  <pageMargins left="0.45" right="0.45" top="1" bottom="0.75" header="0.3" footer="0.3"/>
  <pageSetup orientation="portrait" r:id="rId1"/>
  <headerFooter>
    <oddHeader>&amp;C&amp;"-,Bold"&amp;14Compensation Calculator
(Parsonage Provided)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H16"/>
  <sheetViews>
    <sheetView workbookViewId="0">
      <selection activeCell="H4" sqref="H4:H16"/>
    </sheetView>
  </sheetViews>
  <sheetFormatPr defaultRowHeight="15" x14ac:dyDescent="0.25"/>
  <cols>
    <col min="8" max="8" width="29.140625" customWidth="1"/>
  </cols>
  <sheetData>
    <row r="4" spans="8:8" x14ac:dyDescent="0.25">
      <c r="H4" s="1" t="s">
        <v>21</v>
      </c>
    </row>
    <row r="5" spans="8:8" x14ac:dyDescent="0.25">
      <c r="H5" s="41" t="s">
        <v>22</v>
      </c>
    </row>
    <row r="6" spans="8:8" x14ac:dyDescent="0.25">
      <c r="H6" s="41"/>
    </row>
    <row r="13" spans="8:8" ht="45" x14ac:dyDescent="0.25">
      <c r="H13" s="23" t="s">
        <v>23</v>
      </c>
    </row>
    <row r="14" spans="8:8" ht="45" x14ac:dyDescent="0.25">
      <c r="H14" s="23" t="s">
        <v>24</v>
      </c>
    </row>
    <row r="15" spans="8:8" ht="30" x14ac:dyDescent="0.25">
      <c r="H15" s="23" t="s">
        <v>25</v>
      </c>
    </row>
    <row r="16" spans="8:8" ht="30" x14ac:dyDescent="0.25">
      <c r="H16" s="23" t="s">
        <v>26</v>
      </c>
    </row>
  </sheetData>
  <mergeCells count="1">
    <mergeCell ref="H5:H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5B367AF3C404988FD2361FFD75254" ma:contentTypeVersion="1" ma:contentTypeDescription="Create a new document." ma:contentTypeScope="" ma:versionID="be25816c4202a36c9bc664e90959a1d0">
  <xsd:schema xmlns:xsd="http://www.w3.org/2001/XMLSchema" xmlns:xs="http://www.w3.org/2001/XMLSchema" xmlns:p="http://schemas.microsoft.com/office/2006/metadata/properties" xmlns:ns2="ec0392eb-6323-41c7-9c29-22e9d8f283c0" targetNamespace="http://schemas.microsoft.com/office/2006/metadata/properties" ma:root="true" ma:fieldsID="3cb1b8c8bcede4e443f7c8072ccd8c40" ns2:_="">
    <xsd:import namespace="ec0392eb-6323-41c7-9c29-22e9d8f283c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392eb-6323-41c7-9c29-22e9d8f283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299E6-5322-433C-88F6-D5CCF1DB04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A2E887-D72F-40B0-82F6-3BB9F8A95EE9}">
  <ds:schemaRefs>
    <ds:schemaRef ds:uri="http://purl.org/dc/terms/"/>
    <ds:schemaRef ds:uri="http://purl.org/dc/elements/1.1/"/>
    <ds:schemaRef ds:uri="ec0392eb-6323-41c7-9c29-22e9d8f283c0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1432FF-4788-4285-A6DF-CE4A36412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0392eb-6323-41c7-9c29-22e9d8f28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Laptop2</cp:lastModifiedBy>
  <cp:lastPrinted>2014-12-04T18:44:36Z</cp:lastPrinted>
  <dcterms:created xsi:type="dcterms:W3CDTF">2014-03-07T19:00:14Z</dcterms:created>
  <dcterms:modified xsi:type="dcterms:W3CDTF">2015-02-20T19:01:35Z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0x010100D975B367AF3C404988FD2361FFD75254</vt:lpwstr>
  </property>
</Properties>
</file>